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Июнь\"/>
    </mc:Choice>
  </mc:AlternateContent>
  <bookViews>
    <workbookView xWindow="0" yWindow="135" windowWidth="19440" windowHeight="9795"/>
  </bookViews>
  <sheets>
    <sheet name="Апрель" sheetId="1" r:id="rId1"/>
  </sheets>
  <definedNames>
    <definedName name="_xlnm.Print_Titles" localSheetId="0">Апрель!$4:$5</definedName>
    <definedName name="_xlnm.Print_Area" localSheetId="0">Апрель!$A$1:$L$50</definedName>
  </definedNames>
  <calcPr calcId="152511"/>
</workbook>
</file>

<file path=xl/calcChain.xml><?xml version="1.0" encoding="utf-8"?>
<calcChain xmlns="http://schemas.openxmlformats.org/spreadsheetml/2006/main">
  <c r="C49" i="1" l="1"/>
  <c r="E49" i="1" l="1"/>
  <c r="D49" i="1"/>
  <c r="E19" i="1" l="1"/>
  <c r="D19" i="1"/>
  <c r="C19" i="1"/>
  <c r="C36" i="1" l="1"/>
  <c r="D36" i="1"/>
  <c r="C50" i="1" l="1"/>
  <c r="E36" i="1"/>
  <c r="E13" i="1"/>
  <c r="C13" i="1"/>
  <c r="D13" i="1"/>
  <c r="D50" i="1" l="1"/>
  <c r="E50" i="1"/>
</calcChain>
</file>

<file path=xl/sharedStrings.xml><?xml version="1.0" encoding="utf-8"?>
<sst xmlns="http://schemas.openxmlformats.org/spreadsheetml/2006/main" count="130" uniqueCount="84">
  <si>
    <t>Таблица 1</t>
  </si>
  <si>
    <t xml:space="preserve">                                                                                            ( в руб.)</t>
  </si>
  <si>
    <t xml:space="preserve">Уведомления </t>
  </si>
  <si>
    <t>Основание</t>
  </si>
  <si>
    <t>Ведомство</t>
  </si>
  <si>
    <t>Раздел</t>
  </si>
  <si>
    <t>Целевая статья</t>
  </si>
  <si>
    <t>Вид расходов</t>
  </si>
  <si>
    <t>Пояснения</t>
  </si>
  <si>
    <t>№</t>
  </si>
  <si>
    <t>Дата</t>
  </si>
  <si>
    <t>974</t>
  </si>
  <si>
    <t>0113</t>
  </si>
  <si>
    <t xml:space="preserve">ВСЕГО </t>
  </si>
  <si>
    <t>Сумма на 2025 год</t>
  </si>
  <si>
    <t>ИТОГО февраль</t>
  </si>
  <si>
    <t>961</t>
  </si>
  <si>
    <t>957</t>
  </si>
  <si>
    <t>0502</t>
  </si>
  <si>
    <t>Сумма на 2026 год</t>
  </si>
  <si>
    <t>Сумма на 2027 год</t>
  </si>
  <si>
    <t>Январь</t>
  </si>
  <si>
    <t>Закон Удмуртской Республики "О бюджете Удмуртской Республики на 2025 год и на плановый период 2026 и 2027 годов" № 77-РЗ от 25.12.2024</t>
  </si>
  <si>
    <t>0702</t>
  </si>
  <si>
    <t>857/МБТ/4/МБО29/1</t>
  </si>
  <si>
    <t>Закон УР от 28.02.2025 №2-РЗ "О внесении изменений в Закон УР "О бюджете УР на 2025 год и рлановый период 2026 и 2027 годов"</t>
  </si>
  <si>
    <t>0801</t>
  </si>
  <si>
    <t>03201L4670</t>
  </si>
  <si>
    <t>ИТОГО апрель</t>
  </si>
  <si>
    <t>Закон УР №15-РЗ от 07.04.2025</t>
  </si>
  <si>
    <t>083И351540</t>
  </si>
  <si>
    <t>Зкон УР №15-РЗ от 07.04.2025</t>
  </si>
  <si>
    <t>083И351541</t>
  </si>
  <si>
    <t>Распоряжение Правительства УР №389-р от 21.04.2025</t>
  </si>
  <si>
    <t>990000310</t>
  </si>
  <si>
    <t>892/04/МИБ/МБО29/1</t>
  </si>
  <si>
    <t>от 24.04.2025 №223 ПП УР от 24.04.2025 №223</t>
  </si>
  <si>
    <t>01301S9550</t>
  </si>
  <si>
    <t>0703</t>
  </si>
  <si>
    <t>0707</t>
  </si>
  <si>
    <t>0709</t>
  </si>
  <si>
    <t>01401S9550</t>
  </si>
  <si>
    <t>11002S9550</t>
  </si>
  <si>
    <t>01403S9550</t>
  </si>
  <si>
    <t>03201S9550</t>
  </si>
  <si>
    <t>Апрель</t>
  </si>
  <si>
    <t>Май</t>
  </si>
  <si>
    <t>ИТОГО май</t>
  </si>
  <si>
    <t>Распоряжение Правительства УР 285-р 24.03.2025</t>
  </si>
  <si>
    <t>Дотации бюджетам городских округов на поддержку мер по обеспечению сбалансированности бюджетов</t>
  </si>
  <si>
    <t>285-Р</t>
  </si>
  <si>
    <t>Март</t>
  </si>
  <si>
    <t>0701</t>
  </si>
  <si>
    <t>0110160650</t>
  </si>
  <si>
    <t>0130160650</t>
  </si>
  <si>
    <t>0140160650</t>
  </si>
  <si>
    <t>0150260650</t>
  </si>
  <si>
    <t>Расшифровка поступлений дополнительных средств из  Федерального бюджета и бюджета Удмуртской Республики в бюджет МО "Город Глазов" с 12.03.2025 г. по 01.06.2025 года</t>
  </si>
  <si>
    <t>0130106550</t>
  </si>
  <si>
    <t>11002S5230</t>
  </si>
  <si>
    <t>11002S5231</t>
  </si>
  <si>
    <t>Постановление Правительства Удмуртской Республики №252 от 12.05.2025</t>
  </si>
  <si>
    <t>0130100600</t>
  </si>
  <si>
    <t>0110100600</t>
  </si>
  <si>
    <t>Распоряжение Правительства Удмуртской Республики №418-р от 28.04.2025,распоряжение Правительства Удмуртской Республики №419-р от 28.04.2025, распоряжение Правительства Удмуртской Республики №420-р от 28.04.2025</t>
  </si>
  <si>
    <t>03201S0820</t>
  </si>
  <si>
    <t>Сумма, руб.</t>
  </si>
  <si>
    <t>892/05/БГ/МБО29/1</t>
  </si>
  <si>
    <t>от12.05.2025 №243 Постановление Правительства УР</t>
  </si>
  <si>
    <t>0804</t>
  </si>
  <si>
    <t>03403S3500</t>
  </si>
  <si>
    <t>11002S3500</t>
  </si>
  <si>
    <t>99000S3500</t>
  </si>
  <si>
    <t>01101S3500</t>
  </si>
  <si>
    <t>01301S3500</t>
  </si>
  <si>
    <t>Субсидии бюджетам городских округов на реализацию мероприятий по модернизации коммунальной инфраструктуры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</si>
  <si>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</si>
  <si>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реализацию мероприятий по организации отдыха детей в каникулярное время</t>
  </si>
  <si>
    <t>Субсидии бюджетам городских округов на софинансирование капитальных вложений в объекты муниципальной собственности</t>
  </si>
  <si>
    <t>Резервные фонды исполнительных органов государственной власти субъектов РФ (ИМТ)</t>
  </si>
  <si>
    <t>Реализация молодежного инициативного бюджетирования (ИМТ)</t>
  </si>
  <si>
    <t>Расходы на мероприятия по обеспечению беопасности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 техническими средствами и системами охраны (ИМТ)</t>
  </si>
  <si>
    <t>Расходы на мероприятия по обеспечению беопасности образовательных организаций в Удмуртской Республике  (ИМТ)</t>
  </si>
  <si>
    <t>Реализация в Удмуртской Республике проектов инициативного бюджетирования, выдвигаемых лицами с инвалидностью (ИМТ)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</si>
</sst>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theme="1"/>
      <name val="Segoe UI"/>
      <family val="2"/>
    </font>
    <font>
      <b/>
      <sz val="10"/>
      <name val="Times New Roman"/>
      <family val="1"/>
      <charset val="204"/>
    </font>
    <font>
      <b/>
      <sz val="14"/>
      <name val="Arial Cyr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9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5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6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49" fontId="1" fillId="2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30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4" fontId="1" fillId="2" borderId="4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165" fontId="2" fillId="2" borderId="35" xfId="0" applyNumberFormat="1" applyFont="1" applyFill="1" applyBorder="1" applyAlignment="1">
      <alignment horizontal="center" vertical="center"/>
    </xf>
    <xf numFmtId="49" fontId="2" fillId="2" borderId="35" xfId="0" applyNumberFormat="1" applyFont="1" applyFill="1" applyBorder="1" applyAlignment="1">
      <alignment horizontal="center" vertical="center" wrapText="1"/>
    </xf>
    <xf numFmtId="49" fontId="2" fillId="2" borderId="36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65" fontId="1" fillId="3" borderId="3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 wrapText="1"/>
    </xf>
    <xf numFmtId="14" fontId="1" fillId="3" borderId="3" xfId="0" applyNumberFormat="1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3" xfId="0" applyFont="1" applyBorder="1"/>
    <xf numFmtId="164" fontId="4" fillId="0" borderId="3" xfId="0" applyNumberFormat="1" applyFont="1" applyBorder="1" applyAlignment="1">
      <alignment horizontal="right"/>
    </xf>
    <xf numFmtId="0" fontId="1" fillId="3" borderId="0" xfId="0" applyFont="1" applyFill="1" applyAlignment="1">
      <alignment horizont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49" fontId="2" fillId="3" borderId="35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vertical="center" wrapText="1"/>
    </xf>
    <xf numFmtId="0" fontId="3" fillId="3" borderId="0" xfId="0" applyFont="1" applyFill="1" applyAlignment="1">
      <alignment horizontal="center"/>
    </xf>
    <xf numFmtId="165" fontId="2" fillId="2" borderId="29" xfId="0" applyNumberFormat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left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/>
    </xf>
    <xf numFmtId="49" fontId="1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14" fontId="1" fillId="2" borderId="15" xfId="0" applyNumberFormat="1" applyFont="1" applyFill="1" applyBorder="1" applyAlignment="1">
      <alignment horizontal="center" vertical="center"/>
    </xf>
    <xf numFmtId="14" fontId="1" fillId="2" borderId="6" xfId="0" applyNumberFormat="1" applyFont="1" applyFill="1" applyBorder="1" applyAlignment="1">
      <alignment horizontal="center" vertical="center"/>
    </xf>
    <xf numFmtId="14" fontId="1" fillId="2" borderId="4" xfId="0" applyNumberFormat="1" applyFont="1" applyFill="1" applyBorder="1" applyAlignment="1">
      <alignment horizontal="center" vertical="center"/>
    </xf>
    <xf numFmtId="165" fontId="1" fillId="2" borderId="15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4" fontId="1" fillId="3" borderId="6" xfId="0" applyNumberFormat="1" applyFont="1" applyFill="1" applyBorder="1" applyAlignment="1">
      <alignment horizontal="center" vertical="center"/>
    </xf>
    <xf numFmtId="165" fontId="1" fillId="3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left" vertical="center" wrapText="1"/>
    </xf>
    <xf numFmtId="0" fontId="1" fillId="3" borderId="6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38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16" xfId="0" applyNumberFormat="1" applyFont="1" applyFill="1" applyBorder="1" applyAlignment="1">
      <alignment horizontal="left" vertical="center" wrapText="1"/>
    </xf>
    <xf numFmtId="0" fontId="1" fillId="0" borderId="19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14" fontId="6" fillId="2" borderId="15" xfId="0" applyNumberFormat="1" applyFont="1" applyFill="1" applyBorder="1" applyAlignment="1">
      <alignment horizontal="center" vertical="center"/>
    </xf>
    <xf numFmtId="14" fontId="6" fillId="2" borderId="4" xfId="0" applyNumberFormat="1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165" fontId="1" fillId="2" borderId="38" xfId="0" applyNumberFormat="1" applyFont="1" applyFill="1" applyBorder="1" applyAlignment="1">
      <alignment horizontal="center" vertical="center"/>
    </xf>
    <xf numFmtId="14" fontId="1" fillId="2" borderId="15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14" fontId="1" fillId="2" borderId="38" xfId="0" applyNumberFormat="1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4" fillId="0" borderId="39" xfId="0" applyFont="1" applyBorder="1" applyAlignment="1">
      <alignment horizontal="center" wrapText="1"/>
    </xf>
    <xf numFmtId="0" fontId="10" fillId="0" borderId="30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49" fontId="6" fillId="2" borderId="21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0" xfId="0" applyNumberFormat="1" applyFont="1" applyFill="1" applyBorder="1" applyAlignment="1">
      <alignment horizontal="left" vertical="center" wrapText="1"/>
    </xf>
    <xf numFmtId="0" fontId="6" fillId="2" borderId="7" xfId="0" applyNumberFormat="1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14" fontId="6" fillId="2" borderId="21" xfId="0" applyNumberFormat="1" applyFont="1" applyFill="1" applyBorder="1" applyAlignment="1">
      <alignment horizontal="center" vertical="center"/>
    </xf>
    <xf numFmtId="165" fontId="1" fillId="2" borderId="21" xfId="0" applyNumberFormat="1" applyFont="1" applyFill="1" applyBorder="1" applyAlignment="1">
      <alignment horizontal="center" vertical="center"/>
    </xf>
    <xf numFmtId="4" fontId="11" fillId="3" borderId="3" xfId="0" applyNumberFormat="1" applyFont="1" applyFill="1" applyBorder="1" applyAlignment="1">
      <alignment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15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vertical="center"/>
    </xf>
    <xf numFmtId="4" fontId="1" fillId="3" borderId="0" xfId="0" applyNumberFormat="1" applyFont="1" applyFill="1" applyBorder="1" applyAlignment="1">
      <alignment horizontal="center" vertical="center"/>
    </xf>
    <xf numFmtId="4" fontId="1" fillId="3" borderId="1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F52"/>
  <sheetViews>
    <sheetView tabSelected="1" topLeftCell="A38" zoomScale="70" zoomScaleNormal="70" zoomScaleSheetLayoutView="90" workbookViewId="0">
      <selection activeCell="I21" sqref="I21"/>
    </sheetView>
  </sheetViews>
  <sheetFormatPr defaultRowHeight="15" x14ac:dyDescent="0.25"/>
  <cols>
    <col min="1" max="1" width="25.28515625" style="21" customWidth="1"/>
    <col min="2" max="2" width="16.5703125" style="22" customWidth="1"/>
    <col min="3" max="3" width="21" style="23" customWidth="1"/>
    <col min="4" max="4" width="22.5703125" style="7" customWidth="1"/>
    <col min="5" max="5" width="21.85546875" style="7" customWidth="1"/>
    <col min="6" max="6" width="61.140625" style="24" customWidth="1"/>
    <col min="7" max="7" width="11.5703125" style="24" customWidth="1"/>
    <col min="8" max="8" width="12.28515625" style="22" customWidth="1"/>
    <col min="9" max="9" width="15.85546875" style="22" customWidth="1"/>
    <col min="10" max="10" width="10.28515625" style="22" customWidth="1"/>
    <col min="11" max="11" width="19" style="89" customWidth="1"/>
    <col min="12" max="12" width="90.7109375" style="24" customWidth="1"/>
    <col min="13" max="13" width="26.42578125" style="7" customWidth="1"/>
    <col min="14" max="16" width="9.140625" style="7"/>
    <col min="17" max="17" width="106.28515625" style="7" customWidth="1"/>
    <col min="18" max="16384" width="9.140625" style="7"/>
  </cols>
  <sheetData>
    <row r="1" spans="1:12" ht="15.75" customHeight="1" x14ac:dyDescent="0.25">
      <c r="A1" s="1"/>
      <c r="B1" s="2"/>
      <c r="C1" s="3"/>
      <c r="D1" s="4"/>
      <c r="E1" s="4"/>
      <c r="F1" s="5"/>
      <c r="G1" s="5"/>
      <c r="H1" s="2"/>
      <c r="I1" s="2"/>
      <c r="J1" s="2"/>
      <c r="K1" s="83"/>
      <c r="L1" s="6" t="s">
        <v>0</v>
      </c>
    </row>
    <row r="2" spans="1:12" ht="43.5" customHeight="1" x14ac:dyDescent="0.2">
      <c r="A2" s="153" t="s">
        <v>57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21" customHeight="1" thickBot="1" x14ac:dyDescent="0.3">
      <c r="A3" s="1"/>
      <c r="B3" s="2"/>
      <c r="C3" s="3"/>
      <c r="D3" s="154"/>
      <c r="E3" s="154"/>
      <c r="F3" s="154"/>
      <c r="G3" s="8"/>
      <c r="H3" s="2"/>
      <c r="I3" s="2"/>
      <c r="J3" s="2"/>
      <c r="K3" s="83"/>
      <c r="L3" s="1" t="s">
        <v>1</v>
      </c>
    </row>
    <row r="4" spans="1:12" s="9" customFormat="1" ht="27" customHeight="1" thickBot="1" x14ac:dyDescent="0.25">
      <c r="A4" s="155" t="s">
        <v>2</v>
      </c>
      <c r="B4" s="156"/>
      <c r="C4" s="156"/>
      <c r="D4" s="156"/>
      <c r="E4" s="157"/>
      <c r="F4" s="158" t="s">
        <v>3</v>
      </c>
      <c r="G4" s="158" t="s">
        <v>4</v>
      </c>
      <c r="H4" s="161" t="s">
        <v>5</v>
      </c>
      <c r="I4" s="164" t="s">
        <v>6</v>
      </c>
      <c r="J4" s="164" t="s">
        <v>7</v>
      </c>
      <c r="K4" s="166" t="s">
        <v>66</v>
      </c>
      <c r="L4" s="162" t="s">
        <v>8</v>
      </c>
    </row>
    <row r="5" spans="1:12" s="11" customFormat="1" ht="36" customHeight="1" thickBot="1" x14ac:dyDescent="0.25">
      <c r="A5" s="30" t="s">
        <v>9</v>
      </c>
      <c r="B5" s="30" t="s">
        <v>10</v>
      </c>
      <c r="C5" s="10" t="s">
        <v>14</v>
      </c>
      <c r="D5" s="10" t="s">
        <v>19</v>
      </c>
      <c r="E5" s="10" t="s">
        <v>20</v>
      </c>
      <c r="F5" s="159"/>
      <c r="G5" s="160"/>
      <c r="H5" s="158"/>
      <c r="I5" s="165"/>
      <c r="J5" s="165"/>
      <c r="K5" s="167"/>
      <c r="L5" s="163"/>
    </row>
    <row r="6" spans="1:12" s="11" customFormat="1" ht="30" hidden="1" customHeight="1" thickBot="1" x14ac:dyDescent="0.25">
      <c r="A6" s="170" t="s">
        <v>21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2"/>
    </row>
    <row r="7" spans="1:12" s="11" customFormat="1" ht="42.75" hidden="1" customHeight="1" x14ac:dyDescent="0.2">
      <c r="A7" s="173"/>
      <c r="B7" s="181"/>
      <c r="C7" s="182"/>
      <c r="D7" s="182"/>
      <c r="E7" s="182"/>
      <c r="F7" s="180"/>
      <c r="G7" s="174"/>
      <c r="H7" s="174"/>
      <c r="I7" s="174"/>
      <c r="J7" s="176"/>
      <c r="K7" s="84"/>
      <c r="L7" s="178"/>
    </row>
    <row r="8" spans="1:12" s="11" customFormat="1" ht="17.25" hidden="1" customHeight="1" x14ac:dyDescent="0.2">
      <c r="A8" s="143"/>
      <c r="B8" s="145"/>
      <c r="C8" s="103"/>
      <c r="D8" s="103"/>
      <c r="E8" s="103"/>
      <c r="F8" s="125"/>
      <c r="G8" s="175"/>
      <c r="H8" s="175"/>
      <c r="I8" s="175"/>
      <c r="J8" s="177"/>
      <c r="K8" s="85"/>
      <c r="L8" s="179"/>
    </row>
    <row r="9" spans="1:12" s="12" customFormat="1" ht="32.25" hidden="1" customHeight="1" x14ac:dyDescent="0.2">
      <c r="A9" s="142"/>
      <c r="B9" s="144"/>
      <c r="C9" s="101"/>
      <c r="D9" s="101"/>
      <c r="E9" s="101"/>
      <c r="F9" s="123"/>
      <c r="G9" s="26"/>
      <c r="H9" s="26"/>
      <c r="I9" s="26"/>
      <c r="J9" s="25"/>
      <c r="K9" s="86"/>
      <c r="L9" s="127"/>
    </row>
    <row r="10" spans="1:12" s="12" customFormat="1" ht="31.5" hidden="1" customHeight="1" x14ac:dyDescent="0.2">
      <c r="A10" s="143"/>
      <c r="B10" s="145"/>
      <c r="C10" s="103"/>
      <c r="D10" s="103"/>
      <c r="E10" s="103"/>
      <c r="F10" s="125"/>
      <c r="G10" s="26"/>
      <c r="H10" s="26"/>
      <c r="I10" s="26"/>
      <c r="J10" s="25"/>
      <c r="K10" s="86"/>
      <c r="L10" s="129"/>
    </row>
    <row r="11" spans="1:12" s="12" customFormat="1" ht="47.25" hidden="1" customHeight="1" x14ac:dyDescent="0.2">
      <c r="A11" s="13"/>
      <c r="B11" s="19"/>
      <c r="C11" s="14"/>
      <c r="D11" s="14"/>
      <c r="E11" s="14"/>
      <c r="F11" s="29"/>
      <c r="G11" s="16"/>
      <c r="H11" s="16"/>
      <c r="I11" s="16"/>
      <c r="J11" s="20"/>
      <c r="K11" s="70"/>
      <c r="L11" s="31"/>
    </row>
    <row r="12" spans="1:12" s="12" customFormat="1" ht="47.25" hidden="1" customHeight="1" x14ac:dyDescent="0.2">
      <c r="A12" s="13"/>
      <c r="B12" s="19"/>
      <c r="C12" s="14"/>
      <c r="D12" s="14"/>
      <c r="E12" s="14"/>
      <c r="F12" s="15"/>
      <c r="G12" s="16"/>
      <c r="H12" s="16"/>
      <c r="I12" s="16"/>
      <c r="J12" s="20"/>
      <c r="K12" s="72"/>
      <c r="L12" s="28"/>
    </row>
    <row r="13" spans="1:12" s="12" customFormat="1" ht="27" hidden="1" customHeight="1" thickBot="1" x14ac:dyDescent="0.25">
      <c r="A13" s="137" t="s">
        <v>15</v>
      </c>
      <c r="B13" s="138"/>
      <c r="C13" s="57">
        <f>SUM(C7:C12)</f>
        <v>0</v>
      </c>
      <c r="D13" s="57">
        <f>SUM(D9:D12)</f>
        <v>0</v>
      </c>
      <c r="E13" s="57">
        <f>SUM(E9:E12)</f>
        <v>0</v>
      </c>
      <c r="F13" s="139"/>
      <c r="G13" s="140"/>
      <c r="H13" s="140"/>
      <c r="I13" s="140"/>
      <c r="J13" s="140"/>
      <c r="K13" s="140"/>
      <c r="L13" s="141"/>
    </row>
    <row r="14" spans="1:12" s="12" customFormat="1" ht="27" customHeight="1" x14ac:dyDescent="0.2">
      <c r="A14" s="134" t="s">
        <v>51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12" s="12" customFormat="1" ht="27" customHeight="1" x14ac:dyDescent="0.2">
      <c r="A15" s="120" t="s">
        <v>50</v>
      </c>
      <c r="B15" s="149">
        <v>45740</v>
      </c>
      <c r="C15" s="101">
        <v>9362802</v>
      </c>
      <c r="D15" s="101">
        <v>0</v>
      </c>
      <c r="E15" s="101">
        <v>0</v>
      </c>
      <c r="F15" s="117" t="s">
        <v>48</v>
      </c>
      <c r="G15" s="49">
        <v>974</v>
      </c>
      <c r="H15" s="58" t="s">
        <v>52</v>
      </c>
      <c r="I15" s="58" t="s">
        <v>53</v>
      </c>
      <c r="J15" s="49">
        <v>612</v>
      </c>
      <c r="K15" s="189">
        <v>4137317.87</v>
      </c>
      <c r="L15" s="117" t="s">
        <v>49</v>
      </c>
    </row>
    <row r="16" spans="1:12" s="12" customFormat="1" ht="27" customHeight="1" x14ac:dyDescent="0.2">
      <c r="A16" s="121"/>
      <c r="B16" s="150"/>
      <c r="C16" s="102"/>
      <c r="D16" s="102"/>
      <c r="E16" s="102"/>
      <c r="F16" s="118"/>
      <c r="G16" s="49">
        <v>974</v>
      </c>
      <c r="H16" s="75" t="s">
        <v>23</v>
      </c>
      <c r="I16" s="58" t="s">
        <v>54</v>
      </c>
      <c r="J16" s="49">
        <v>612</v>
      </c>
      <c r="K16" s="189">
        <v>4926980.8</v>
      </c>
      <c r="L16" s="118"/>
    </row>
    <row r="17" spans="1:188" s="12" customFormat="1" ht="27" customHeight="1" x14ac:dyDescent="0.2">
      <c r="A17" s="121"/>
      <c r="B17" s="150"/>
      <c r="C17" s="102"/>
      <c r="D17" s="102"/>
      <c r="E17" s="102"/>
      <c r="F17" s="118"/>
      <c r="G17" s="49">
        <v>974</v>
      </c>
      <c r="H17" s="75" t="s">
        <v>38</v>
      </c>
      <c r="I17" s="58" t="s">
        <v>55</v>
      </c>
      <c r="J17" s="49">
        <v>612</v>
      </c>
      <c r="K17" s="189">
        <v>287606.43</v>
      </c>
      <c r="L17" s="118"/>
    </row>
    <row r="18" spans="1:188" s="12" customFormat="1" ht="42.75" customHeight="1" thickBot="1" x14ac:dyDescent="0.25">
      <c r="A18" s="152"/>
      <c r="B18" s="151"/>
      <c r="C18" s="148"/>
      <c r="D18" s="148"/>
      <c r="E18" s="148"/>
      <c r="F18" s="119"/>
      <c r="G18" s="58" t="s">
        <v>11</v>
      </c>
      <c r="H18" s="58" t="s">
        <v>40</v>
      </c>
      <c r="I18" s="58" t="s">
        <v>56</v>
      </c>
      <c r="J18" s="49">
        <v>622</v>
      </c>
      <c r="K18" s="189">
        <v>10896.9</v>
      </c>
      <c r="L18" s="119"/>
    </row>
    <row r="19" spans="1:188" s="62" customFormat="1" ht="27" customHeight="1" thickBot="1" x14ac:dyDescent="0.25">
      <c r="A19" s="146" t="s">
        <v>28</v>
      </c>
      <c r="B19" s="147"/>
      <c r="C19" s="63">
        <f>+C15</f>
        <v>9362802</v>
      </c>
      <c r="D19" s="63">
        <f>+D15</f>
        <v>0</v>
      </c>
      <c r="E19" s="63">
        <f>+E15</f>
        <v>0</v>
      </c>
      <c r="F19" s="64"/>
      <c r="G19" s="64"/>
      <c r="H19" s="64"/>
      <c r="I19" s="64"/>
      <c r="J19" s="64"/>
      <c r="K19" s="87"/>
      <c r="L19" s="65"/>
    </row>
    <row r="20" spans="1:188" s="62" customFormat="1" ht="27" customHeight="1" thickBot="1" x14ac:dyDescent="0.25">
      <c r="A20" s="131" t="s">
        <v>45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3"/>
    </row>
    <row r="21" spans="1:188" s="12" customFormat="1" ht="50.25" customHeight="1" x14ac:dyDescent="0.2">
      <c r="A21" s="50" t="s">
        <v>24</v>
      </c>
      <c r="B21" s="51">
        <v>45755</v>
      </c>
      <c r="C21" s="52">
        <v>0</v>
      </c>
      <c r="D21" s="59">
        <v>-885454.45</v>
      </c>
      <c r="E21" s="60">
        <v>-821075.75</v>
      </c>
      <c r="F21" s="53" t="s">
        <v>25</v>
      </c>
      <c r="G21" s="54" t="s">
        <v>17</v>
      </c>
      <c r="H21" s="54" t="s">
        <v>26</v>
      </c>
      <c r="I21" s="54" t="s">
        <v>27</v>
      </c>
      <c r="J21" s="55">
        <v>244</v>
      </c>
      <c r="K21" s="184">
        <v>-885454.45</v>
      </c>
      <c r="L21" s="61" t="s">
        <v>76</v>
      </c>
    </row>
    <row r="22" spans="1:188" s="12" customFormat="1" ht="41.25" customHeight="1" x14ac:dyDescent="0.2">
      <c r="A22" s="56">
        <v>1460</v>
      </c>
      <c r="B22" s="51">
        <v>45757</v>
      </c>
      <c r="C22" s="52">
        <v>0</v>
      </c>
      <c r="D22" s="52">
        <v>33440000</v>
      </c>
      <c r="E22" s="52">
        <v>0</v>
      </c>
      <c r="F22" s="53" t="s">
        <v>29</v>
      </c>
      <c r="G22" s="17" t="s">
        <v>16</v>
      </c>
      <c r="H22" s="17" t="s">
        <v>18</v>
      </c>
      <c r="I22" s="17" t="s">
        <v>30</v>
      </c>
      <c r="J22" s="18">
        <v>415</v>
      </c>
      <c r="K22" s="184">
        <v>33440000</v>
      </c>
      <c r="L22" s="32" t="s">
        <v>75</v>
      </c>
    </row>
    <row r="23" spans="1:188" s="12" customFormat="1" ht="39" customHeight="1" x14ac:dyDescent="0.2">
      <c r="A23" s="106">
        <v>870</v>
      </c>
      <c r="B23" s="98">
        <v>45757</v>
      </c>
      <c r="C23" s="101">
        <v>0</v>
      </c>
      <c r="D23" s="101">
        <v>0</v>
      </c>
      <c r="E23" s="101">
        <v>191651690</v>
      </c>
      <c r="F23" s="130" t="s">
        <v>31</v>
      </c>
      <c r="G23" s="17" t="s">
        <v>16</v>
      </c>
      <c r="H23" s="17" t="s">
        <v>18</v>
      </c>
      <c r="I23" s="17" t="s">
        <v>32</v>
      </c>
      <c r="J23" s="33">
        <v>415</v>
      </c>
      <c r="K23" s="184">
        <v>191651690</v>
      </c>
      <c r="L23" s="127" t="s">
        <v>75</v>
      </c>
    </row>
    <row r="24" spans="1:188" s="12" customFormat="1" ht="15.75" hidden="1" customHeight="1" x14ac:dyDescent="0.2">
      <c r="A24" s="107"/>
      <c r="B24" s="99"/>
      <c r="C24" s="102"/>
      <c r="D24" s="102"/>
      <c r="E24" s="102"/>
      <c r="F24" s="130"/>
      <c r="G24" s="17"/>
      <c r="H24" s="17"/>
      <c r="I24" s="17"/>
      <c r="J24" s="18"/>
      <c r="K24" s="184"/>
      <c r="L24" s="128"/>
    </row>
    <row r="25" spans="1:188" s="12" customFormat="1" ht="27.75" hidden="1" customHeight="1" x14ac:dyDescent="0.2">
      <c r="A25" s="108"/>
      <c r="B25" s="100"/>
      <c r="C25" s="103"/>
      <c r="D25" s="103"/>
      <c r="E25" s="103"/>
      <c r="F25" s="130"/>
      <c r="G25" s="27"/>
      <c r="H25" s="27"/>
      <c r="I25" s="27"/>
      <c r="J25" s="34"/>
      <c r="K25" s="188"/>
      <c r="L25" s="129"/>
    </row>
    <row r="26" spans="1:188" s="35" customFormat="1" ht="29.25" customHeight="1" x14ac:dyDescent="0.2">
      <c r="A26" s="36">
        <v>2352</v>
      </c>
      <c r="B26" s="19">
        <v>45776</v>
      </c>
      <c r="C26" s="14">
        <v>800000</v>
      </c>
      <c r="D26" s="14">
        <v>0</v>
      </c>
      <c r="E26" s="14">
        <v>0</v>
      </c>
      <c r="F26" s="15" t="s">
        <v>33</v>
      </c>
      <c r="G26" s="16" t="s">
        <v>17</v>
      </c>
      <c r="H26" s="16" t="s">
        <v>12</v>
      </c>
      <c r="I26" s="16" t="s">
        <v>34</v>
      </c>
      <c r="J26" s="20">
        <v>612</v>
      </c>
      <c r="K26" s="186">
        <v>800000</v>
      </c>
      <c r="L26" s="37" t="s">
        <v>79</v>
      </c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38"/>
      <c r="DQ26" s="38"/>
      <c r="DR26" s="38"/>
      <c r="DS26" s="38"/>
      <c r="DT26" s="38"/>
      <c r="DU26" s="38"/>
      <c r="DV26" s="38"/>
      <c r="DW26" s="38"/>
      <c r="DX26" s="38"/>
      <c r="DY26" s="38"/>
      <c r="DZ26" s="38"/>
      <c r="EA26" s="38"/>
      <c r="EB26" s="38"/>
      <c r="EC26" s="38"/>
      <c r="ED26" s="38"/>
      <c r="EE26" s="38"/>
      <c r="EF26" s="38"/>
      <c r="EG26" s="38"/>
      <c r="EH26" s="38"/>
      <c r="EI26" s="38"/>
      <c r="EJ26" s="38"/>
      <c r="EK26" s="38"/>
      <c r="EL26" s="38"/>
      <c r="EM26" s="38"/>
      <c r="EN26" s="38"/>
      <c r="EO26" s="38"/>
      <c r="EP26" s="38"/>
      <c r="EQ26" s="38"/>
      <c r="ER26" s="38"/>
      <c r="ES26" s="38"/>
      <c r="ET26" s="38"/>
      <c r="EU26" s="38"/>
      <c r="EV26" s="38"/>
      <c r="EW26" s="38"/>
      <c r="EX26" s="38"/>
      <c r="EY26" s="38"/>
      <c r="EZ26" s="38"/>
      <c r="FA26" s="38"/>
      <c r="FB26" s="38"/>
      <c r="FC26" s="38"/>
      <c r="FD26" s="38"/>
      <c r="FE26" s="38"/>
      <c r="FF26" s="38"/>
      <c r="FG26" s="38"/>
      <c r="FH26" s="38"/>
      <c r="FI26" s="38"/>
      <c r="FJ26" s="38"/>
      <c r="FK26" s="38"/>
      <c r="FL26" s="38"/>
      <c r="FM26" s="38"/>
      <c r="FN26" s="38"/>
      <c r="FO26" s="38"/>
      <c r="FP26" s="38"/>
      <c r="FQ26" s="38"/>
      <c r="FR26" s="38"/>
      <c r="FS26" s="38"/>
      <c r="FT26" s="38"/>
      <c r="FU26" s="38"/>
      <c r="FV26" s="38"/>
      <c r="FW26" s="38"/>
      <c r="FX26" s="38"/>
      <c r="FY26" s="38"/>
      <c r="FZ26" s="38"/>
      <c r="GA26" s="38"/>
      <c r="GB26" s="38"/>
      <c r="GC26" s="38"/>
      <c r="GD26" s="38"/>
      <c r="GE26" s="38"/>
      <c r="GF26" s="38"/>
    </row>
    <row r="27" spans="1:188" s="35" customFormat="1" ht="29.25" customHeight="1" x14ac:dyDescent="0.2">
      <c r="A27" s="120" t="s">
        <v>35</v>
      </c>
      <c r="B27" s="98">
        <v>45776</v>
      </c>
      <c r="C27" s="101">
        <v>2797337</v>
      </c>
      <c r="D27" s="14">
        <v>0</v>
      </c>
      <c r="E27" s="14">
        <v>0</v>
      </c>
      <c r="F27" s="123" t="s">
        <v>36</v>
      </c>
      <c r="G27" s="16" t="s">
        <v>11</v>
      </c>
      <c r="H27" s="16" t="s">
        <v>23</v>
      </c>
      <c r="I27" s="16" t="s">
        <v>37</v>
      </c>
      <c r="J27" s="20">
        <v>612</v>
      </c>
      <c r="K27" s="186">
        <v>228327</v>
      </c>
      <c r="L27" s="126" t="s">
        <v>80</v>
      </c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  <c r="CV27" s="38"/>
      <c r="CW27" s="38"/>
      <c r="CX27" s="38"/>
      <c r="CY27" s="38"/>
      <c r="CZ27" s="38"/>
      <c r="DA27" s="38"/>
      <c r="DB27" s="38"/>
      <c r="DC27" s="38"/>
      <c r="DD27" s="38"/>
      <c r="DE27" s="38"/>
      <c r="DF27" s="38"/>
      <c r="DG27" s="38"/>
      <c r="DH27" s="38"/>
      <c r="DI27" s="38"/>
      <c r="DJ27" s="38"/>
      <c r="DK27" s="38"/>
      <c r="DL27" s="38"/>
      <c r="DM27" s="38"/>
      <c r="DN27" s="38"/>
      <c r="DO27" s="38"/>
      <c r="DP27" s="38"/>
      <c r="DQ27" s="38"/>
      <c r="DR27" s="38"/>
      <c r="DS27" s="38"/>
      <c r="DT27" s="38"/>
      <c r="DU27" s="38"/>
      <c r="DV27" s="38"/>
      <c r="DW27" s="38"/>
      <c r="DX27" s="38"/>
      <c r="DY27" s="38"/>
      <c r="DZ27" s="38"/>
      <c r="EA27" s="38"/>
      <c r="EB27" s="38"/>
      <c r="EC27" s="38"/>
      <c r="ED27" s="38"/>
      <c r="EE27" s="38"/>
      <c r="EF27" s="38"/>
      <c r="EG27" s="38"/>
      <c r="EH27" s="38"/>
      <c r="EI27" s="38"/>
      <c r="EJ27" s="38"/>
      <c r="EK27" s="38"/>
      <c r="EL27" s="38"/>
      <c r="EM27" s="38"/>
      <c r="EN27" s="38"/>
      <c r="EO27" s="38"/>
      <c r="EP27" s="38"/>
      <c r="EQ27" s="38"/>
      <c r="ER27" s="38"/>
      <c r="ES27" s="38"/>
      <c r="ET27" s="38"/>
      <c r="EU27" s="38"/>
      <c r="EV27" s="38"/>
      <c r="EW27" s="38"/>
      <c r="EX27" s="38"/>
      <c r="EY27" s="38"/>
      <c r="EZ27" s="38"/>
      <c r="FA27" s="38"/>
      <c r="FB27" s="38"/>
      <c r="FC27" s="38"/>
      <c r="FD27" s="38"/>
      <c r="FE27" s="38"/>
      <c r="FF27" s="38"/>
      <c r="FG27" s="38"/>
      <c r="FH27" s="38"/>
      <c r="FI27" s="38"/>
      <c r="FJ27" s="38"/>
      <c r="FK27" s="38"/>
      <c r="FL27" s="38"/>
      <c r="FM27" s="38"/>
      <c r="FN27" s="38"/>
      <c r="FO27" s="38"/>
      <c r="FP27" s="38"/>
      <c r="FQ27" s="38"/>
      <c r="FR27" s="38"/>
      <c r="FS27" s="38"/>
      <c r="FT27" s="38"/>
      <c r="FU27" s="38"/>
      <c r="FV27" s="38"/>
      <c r="FW27" s="38"/>
      <c r="FX27" s="38"/>
      <c r="FY27" s="38"/>
      <c r="FZ27" s="38"/>
      <c r="GA27" s="38"/>
      <c r="GB27" s="38"/>
      <c r="GC27" s="38"/>
      <c r="GD27" s="38"/>
      <c r="GE27" s="38"/>
      <c r="GF27" s="38"/>
    </row>
    <row r="28" spans="1:188" s="35" customFormat="1" ht="29.25" customHeight="1" x14ac:dyDescent="0.2">
      <c r="A28" s="121"/>
      <c r="B28" s="99"/>
      <c r="C28" s="102"/>
      <c r="D28" s="14">
        <v>0</v>
      </c>
      <c r="E28" s="14">
        <v>0</v>
      </c>
      <c r="F28" s="124"/>
      <c r="G28" s="16" t="s">
        <v>11</v>
      </c>
      <c r="H28" s="16" t="s">
        <v>23</v>
      </c>
      <c r="I28" s="16" t="s">
        <v>37</v>
      </c>
      <c r="J28" s="20">
        <v>612</v>
      </c>
      <c r="K28" s="186">
        <v>213619</v>
      </c>
      <c r="L28" s="126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  <c r="CV28" s="38"/>
      <c r="CW28" s="38"/>
      <c r="CX28" s="38"/>
      <c r="CY28" s="38"/>
      <c r="CZ28" s="38"/>
      <c r="DA28" s="38"/>
      <c r="DB28" s="38"/>
      <c r="DC28" s="38"/>
      <c r="DD28" s="38"/>
      <c r="DE28" s="38"/>
      <c r="DF28" s="38"/>
      <c r="DG28" s="38"/>
      <c r="DH28" s="38"/>
      <c r="DI28" s="38"/>
      <c r="DJ28" s="38"/>
      <c r="DK28" s="38"/>
      <c r="DL28" s="38"/>
      <c r="DM28" s="38"/>
      <c r="DN28" s="38"/>
      <c r="DO28" s="38"/>
      <c r="DP28" s="38"/>
      <c r="DQ28" s="38"/>
      <c r="DR28" s="38"/>
      <c r="DS28" s="38"/>
      <c r="DT28" s="38"/>
      <c r="DU28" s="38"/>
      <c r="DV28" s="38"/>
      <c r="DW28" s="38"/>
      <c r="DX28" s="38"/>
      <c r="DY28" s="38"/>
      <c r="DZ28" s="38"/>
      <c r="EA28" s="38"/>
      <c r="EB28" s="38"/>
      <c r="EC28" s="38"/>
      <c r="ED28" s="38"/>
      <c r="EE28" s="38"/>
      <c r="EF28" s="38"/>
      <c r="EG28" s="38"/>
      <c r="EH28" s="38"/>
      <c r="EI28" s="38"/>
      <c r="EJ28" s="38"/>
      <c r="EK28" s="38"/>
      <c r="EL28" s="38"/>
      <c r="EM28" s="38"/>
      <c r="EN28" s="38"/>
      <c r="EO28" s="38"/>
      <c r="EP28" s="38"/>
      <c r="EQ28" s="38"/>
      <c r="ER28" s="38"/>
      <c r="ES28" s="38"/>
      <c r="ET28" s="38"/>
      <c r="EU28" s="38"/>
      <c r="EV28" s="38"/>
      <c r="EW28" s="38"/>
      <c r="EX28" s="38"/>
      <c r="EY28" s="38"/>
      <c r="EZ28" s="38"/>
      <c r="FA28" s="38"/>
      <c r="FB28" s="38"/>
      <c r="FC28" s="38"/>
      <c r="FD28" s="38"/>
      <c r="FE28" s="38"/>
      <c r="FF28" s="38"/>
      <c r="FG28" s="38"/>
      <c r="FH28" s="38"/>
      <c r="FI28" s="38"/>
      <c r="FJ28" s="38"/>
      <c r="FK28" s="38"/>
      <c r="FL28" s="38"/>
      <c r="FM28" s="38"/>
      <c r="FN28" s="38"/>
      <c r="FO28" s="38"/>
      <c r="FP28" s="38"/>
      <c r="FQ28" s="38"/>
      <c r="FR28" s="38"/>
      <c r="FS28" s="38"/>
      <c r="FT28" s="38"/>
      <c r="FU28" s="38"/>
      <c r="FV28" s="38"/>
      <c r="FW28" s="38"/>
      <c r="FX28" s="38"/>
      <c r="FY28" s="38"/>
      <c r="FZ28" s="38"/>
      <c r="GA28" s="38"/>
      <c r="GB28" s="38"/>
      <c r="GC28" s="38"/>
      <c r="GD28" s="38"/>
      <c r="GE28" s="38"/>
      <c r="GF28" s="38"/>
    </row>
    <row r="29" spans="1:188" s="35" customFormat="1" ht="29.25" customHeight="1" x14ac:dyDescent="0.2">
      <c r="A29" s="121"/>
      <c r="B29" s="99"/>
      <c r="C29" s="102"/>
      <c r="D29" s="14">
        <v>0</v>
      </c>
      <c r="E29" s="14">
        <v>0</v>
      </c>
      <c r="F29" s="124"/>
      <c r="G29" s="16" t="s">
        <v>11</v>
      </c>
      <c r="H29" s="16" t="s">
        <v>23</v>
      </c>
      <c r="I29" s="16" t="s">
        <v>37</v>
      </c>
      <c r="J29" s="20">
        <v>612</v>
      </c>
      <c r="K29" s="186">
        <v>373891</v>
      </c>
      <c r="L29" s="126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  <c r="CV29" s="38"/>
      <c r="CW29" s="38"/>
      <c r="CX29" s="38"/>
      <c r="CY29" s="38"/>
      <c r="CZ29" s="38"/>
      <c r="DA29" s="38"/>
      <c r="DB29" s="38"/>
      <c r="DC29" s="38"/>
      <c r="DD29" s="38"/>
      <c r="DE29" s="38"/>
      <c r="DF29" s="38"/>
      <c r="DG29" s="38"/>
      <c r="DH29" s="38"/>
      <c r="DI29" s="38"/>
      <c r="DJ29" s="38"/>
      <c r="DK29" s="38"/>
      <c r="DL29" s="38"/>
      <c r="DM29" s="38"/>
      <c r="DN29" s="38"/>
      <c r="DO29" s="38"/>
      <c r="DP29" s="38"/>
      <c r="DQ29" s="38"/>
      <c r="DR29" s="38"/>
      <c r="DS29" s="38"/>
      <c r="DT29" s="38"/>
      <c r="DU29" s="38"/>
      <c r="DV29" s="38"/>
      <c r="DW29" s="38"/>
      <c r="DX29" s="38"/>
      <c r="DY29" s="38"/>
      <c r="DZ29" s="38"/>
      <c r="EA29" s="38"/>
      <c r="EB29" s="38"/>
      <c r="EC29" s="38"/>
      <c r="ED29" s="38"/>
      <c r="EE29" s="38"/>
      <c r="EF29" s="38"/>
      <c r="EG29" s="38"/>
      <c r="EH29" s="38"/>
      <c r="EI29" s="38"/>
      <c r="EJ29" s="38"/>
      <c r="EK29" s="38"/>
      <c r="EL29" s="38"/>
      <c r="EM29" s="38"/>
      <c r="EN29" s="38"/>
      <c r="EO29" s="38"/>
      <c r="EP29" s="38"/>
      <c r="EQ29" s="38"/>
      <c r="ER29" s="38"/>
      <c r="ES29" s="38"/>
      <c r="ET29" s="38"/>
      <c r="EU29" s="38"/>
      <c r="EV29" s="38"/>
      <c r="EW29" s="38"/>
      <c r="EX29" s="38"/>
      <c r="EY29" s="38"/>
      <c r="EZ29" s="38"/>
      <c r="FA29" s="38"/>
      <c r="FB29" s="38"/>
      <c r="FC29" s="38"/>
      <c r="FD29" s="38"/>
      <c r="FE29" s="38"/>
      <c r="FF29" s="38"/>
      <c r="FG29" s="38"/>
      <c r="FH29" s="38"/>
      <c r="FI29" s="38"/>
      <c r="FJ29" s="38"/>
      <c r="FK29" s="38"/>
      <c r="FL29" s="38"/>
      <c r="FM29" s="38"/>
      <c r="FN29" s="38"/>
      <c r="FO29" s="38"/>
      <c r="FP29" s="38"/>
      <c r="FQ29" s="38"/>
      <c r="FR29" s="38"/>
      <c r="FS29" s="38"/>
      <c r="FT29" s="38"/>
      <c r="FU29" s="38"/>
      <c r="FV29" s="38"/>
      <c r="FW29" s="38"/>
      <c r="FX29" s="38"/>
      <c r="FY29" s="38"/>
      <c r="FZ29" s="38"/>
      <c r="GA29" s="38"/>
      <c r="GB29" s="38"/>
      <c r="GC29" s="38"/>
      <c r="GD29" s="38"/>
      <c r="GE29" s="38"/>
      <c r="GF29" s="38"/>
    </row>
    <row r="30" spans="1:188" s="35" customFormat="1" ht="29.25" customHeight="1" x14ac:dyDescent="0.2">
      <c r="A30" s="121"/>
      <c r="B30" s="99"/>
      <c r="C30" s="102"/>
      <c r="D30" s="14">
        <v>0</v>
      </c>
      <c r="E30" s="14">
        <v>0</v>
      </c>
      <c r="F30" s="124"/>
      <c r="G30" s="16" t="s">
        <v>11</v>
      </c>
      <c r="H30" s="16" t="s">
        <v>38</v>
      </c>
      <c r="I30" s="16" t="s">
        <v>41</v>
      </c>
      <c r="J30" s="20">
        <v>612</v>
      </c>
      <c r="K30" s="186">
        <v>399498</v>
      </c>
      <c r="L30" s="126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38"/>
      <c r="CY30" s="38"/>
      <c r="CZ30" s="38"/>
      <c r="DA30" s="38"/>
      <c r="DB30" s="38"/>
      <c r="DC30" s="38"/>
      <c r="DD30" s="38"/>
      <c r="DE30" s="38"/>
      <c r="DF30" s="38"/>
      <c r="DG30" s="38"/>
      <c r="DH30" s="38"/>
      <c r="DI30" s="38"/>
      <c r="DJ30" s="38"/>
      <c r="DK30" s="38"/>
      <c r="DL30" s="38"/>
      <c r="DM30" s="38"/>
      <c r="DN30" s="38"/>
      <c r="DO30" s="38"/>
      <c r="DP30" s="38"/>
      <c r="DQ30" s="38"/>
      <c r="DR30" s="38"/>
      <c r="DS30" s="38"/>
      <c r="DT30" s="38"/>
      <c r="DU30" s="38"/>
      <c r="DV30" s="38"/>
      <c r="DW30" s="38"/>
      <c r="DX30" s="38"/>
      <c r="DY30" s="38"/>
      <c r="DZ30" s="38"/>
      <c r="EA30" s="38"/>
      <c r="EB30" s="38"/>
      <c r="EC30" s="38"/>
      <c r="ED30" s="38"/>
      <c r="EE30" s="38"/>
      <c r="EF30" s="38"/>
      <c r="EG30" s="38"/>
      <c r="EH30" s="38"/>
      <c r="EI30" s="38"/>
      <c r="EJ30" s="38"/>
      <c r="EK30" s="38"/>
      <c r="EL30" s="38"/>
      <c r="EM30" s="38"/>
      <c r="EN30" s="38"/>
      <c r="EO30" s="38"/>
      <c r="EP30" s="38"/>
      <c r="EQ30" s="38"/>
      <c r="ER30" s="38"/>
      <c r="ES30" s="38"/>
      <c r="ET30" s="38"/>
      <c r="EU30" s="38"/>
      <c r="EV30" s="38"/>
      <c r="EW30" s="38"/>
      <c r="EX30" s="38"/>
      <c r="EY30" s="38"/>
      <c r="EZ30" s="38"/>
      <c r="FA30" s="38"/>
      <c r="FB30" s="38"/>
      <c r="FC30" s="38"/>
      <c r="FD30" s="38"/>
      <c r="FE30" s="38"/>
      <c r="FF30" s="38"/>
      <c r="FG30" s="38"/>
      <c r="FH30" s="38"/>
      <c r="FI30" s="38"/>
      <c r="FJ30" s="38"/>
      <c r="FK30" s="38"/>
      <c r="FL30" s="38"/>
      <c r="FM30" s="38"/>
      <c r="FN30" s="38"/>
      <c r="FO30" s="38"/>
      <c r="FP30" s="38"/>
      <c r="FQ30" s="38"/>
      <c r="FR30" s="38"/>
      <c r="FS30" s="38"/>
      <c r="FT30" s="38"/>
      <c r="FU30" s="38"/>
      <c r="FV30" s="38"/>
      <c r="FW30" s="38"/>
      <c r="FX30" s="38"/>
      <c r="FY30" s="38"/>
      <c r="FZ30" s="38"/>
      <c r="GA30" s="38"/>
      <c r="GB30" s="38"/>
      <c r="GC30" s="38"/>
      <c r="GD30" s="38"/>
      <c r="GE30" s="38"/>
      <c r="GF30" s="38"/>
    </row>
    <row r="31" spans="1:188" s="35" customFormat="1" ht="29.25" customHeight="1" x14ac:dyDescent="0.2">
      <c r="A31" s="121"/>
      <c r="B31" s="99"/>
      <c r="C31" s="102"/>
      <c r="D31" s="14">
        <v>0</v>
      </c>
      <c r="E31" s="14">
        <v>0</v>
      </c>
      <c r="F31" s="124"/>
      <c r="G31" s="16" t="s">
        <v>11</v>
      </c>
      <c r="H31" s="16" t="s">
        <v>39</v>
      </c>
      <c r="I31" s="16" t="s">
        <v>42</v>
      </c>
      <c r="J31" s="20">
        <v>612</v>
      </c>
      <c r="K31" s="186">
        <v>213865</v>
      </c>
      <c r="L31" s="126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  <c r="DM31" s="38"/>
      <c r="DN31" s="38"/>
      <c r="DO31" s="38"/>
      <c r="DP31" s="38"/>
      <c r="DQ31" s="38"/>
      <c r="DR31" s="38"/>
      <c r="DS31" s="38"/>
      <c r="DT31" s="38"/>
      <c r="DU31" s="38"/>
      <c r="DV31" s="38"/>
      <c r="DW31" s="38"/>
      <c r="DX31" s="38"/>
      <c r="DY31" s="38"/>
      <c r="DZ31" s="38"/>
      <c r="EA31" s="38"/>
      <c r="EB31" s="38"/>
      <c r="EC31" s="38"/>
      <c r="ED31" s="38"/>
      <c r="EE31" s="38"/>
      <c r="EF31" s="38"/>
      <c r="EG31" s="38"/>
      <c r="EH31" s="38"/>
      <c r="EI31" s="38"/>
      <c r="EJ31" s="38"/>
      <c r="EK31" s="38"/>
      <c r="EL31" s="38"/>
      <c r="EM31" s="38"/>
      <c r="EN31" s="38"/>
      <c r="EO31" s="38"/>
      <c r="EP31" s="38"/>
      <c r="EQ31" s="38"/>
      <c r="ER31" s="38"/>
      <c r="ES31" s="38"/>
      <c r="ET31" s="38"/>
      <c r="EU31" s="38"/>
      <c r="EV31" s="38"/>
      <c r="EW31" s="38"/>
      <c r="EX31" s="38"/>
      <c r="EY31" s="38"/>
      <c r="EZ31" s="38"/>
      <c r="FA31" s="38"/>
      <c r="FB31" s="38"/>
      <c r="FC31" s="38"/>
      <c r="FD31" s="38"/>
      <c r="FE31" s="38"/>
      <c r="FF31" s="38"/>
      <c r="FG31" s="38"/>
      <c r="FH31" s="38"/>
      <c r="FI31" s="38"/>
      <c r="FJ31" s="38"/>
      <c r="FK31" s="38"/>
      <c r="FL31" s="38"/>
      <c r="FM31" s="38"/>
      <c r="FN31" s="38"/>
      <c r="FO31" s="38"/>
      <c r="FP31" s="38"/>
      <c r="FQ31" s="38"/>
      <c r="FR31" s="38"/>
      <c r="FS31" s="38"/>
      <c r="FT31" s="38"/>
      <c r="FU31" s="38"/>
      <c r="FV31" s="38"/>
      <c r="FW31" s="38"/>
      <c r="FX31" s="38"/>
      <c r="FY31" s="38"/>
      <c r="FZ31" s="38"/>
      <c r="GA31" s="38"/>
      <c r="GB31" s="38"/>
      <c r="GC31" s="38"/>
      <c r="GD31" s="38"/>
      <c r="GE31" s="38"/>
      <c r="GF31" s="38"/>
    </row>
    <row r="32" spans="1:188" s="38" customFormat="1" ht="29.25" customHeight="1" x14ac:dyDescent="0.2">
      <c r="A32" s="121"/>
      <c r="B32" s="99"/>
      <c r="C32" s="102"/>
      <c r="D32" s="14">
        <v>0</v>
      </c>
      <c r="E32" s="14">
        <v>0</v>
      </c>
      <c r="F32" s="124"/>
      <c r="G32" s="16" t="s">
        <v>11</v>
      </c>
      <c r="H32" s="16" t="s">
        <v>40</v>
      </c>
      <c r="I32" s="16" t="s">
        <v>43</v>
      </c>
      <c r="J32" s="20">
        <v>612</v>
      </c>
      <c r="K32" s="186">
        <v>398219</v>
      </c>
      <c r="L32" s="126"/>
    </row>
    <row r="33" spans="1:12" s="38" customFormat="1" ht="29.25" customHeight="1" x14ac:dyDescent="0.2">
      <c r="A33" s="121"/>
      <c r="B33" s="99"/>
      <c r="C33" s="102"/>
      <c r="D33" s="14">
        <v>0</v>
      </c>
      <c r="E33" s="14">
        <v>0</v>
      </c>
      <c r="F33" s="124"/>
      <c r="G33" s="16" t="s">
        <v>17</v>
      </c>
      <c r="H33" s="16" t="s">
        <v>39</v>
      </c>
      <c r="I33" s="40" t="s">
        <v>42</v>
      </c>
      <c r="J33" s="20">
        <v>612</v>
      </c>
      <c r="K33" s="186">
        <v>399500</v>
      </c>
      <c r="L33" s="126"/>
    </row>
    <row r="34" spans="1:12" s="38" customFormat="1" ht="29.25" customHeight="1" x14ac:dyDescent="0.2">
      <c r="A34" s="121"/>
      <c r="B34" s="99"/>
      <c r="C34" s="102"/>
      <c r="D34" s="14">
        <v>0</v>
      </c>
      <c r="E34" s="14">
        <v>0</v>
      </c>
      <c r="F34" s="124"/>
      <c r="G34" s="16" t="s">
        <v>17</v>
      </c>
      <c r="H34" s="16" t="s">
        <v>39</v>
      </c>
      <c r="I34" s="40" t="s">
        <v>42</v>
      </c>
      <c r="J34" s="20">
        <v>612</v>
      </c>
      <c r="K34" s="186">
        <v>399496</v>
      </c>
      <c r="L34" s="126"/>
    </row>
    <row r="35" spans="1:12" s="38" customFormat="1" ht="29.25" customHeight="1" x14ac:dyDescent="0.2">
      <c r="A35" s="122"/>
      <c r="B35" s="100"/>
      <c r="C35" s="103"/>
      <c r="D35" s="14">
        <v>0</v>
      </c>
      <c r="E35" s="14">
        <v>0</v>
      </c>
      <c r="F35" s="125"/>
      <c r="G35" s="16" t="s">
        <v>17</v>
      </c>
      <c r="H35" s="16" t="s">
        <v>26</v>
      </c>
      <c r="I35" s="16" t="s">
        <v>44</v>
      </c>
      <c r="J35" s="20">
        <v>612</v>
      </c>
      <c r="K35" s="186">
        <v>170922</v>
      </c>
      <c r="L35" s="126"/>
    </row>
    <row r="36" spans="1:12" s="12" customFormat="1" ht="27" customHeight="1" thickBot="1" x14ac:dyDescent="0.25">
      <c r="A36" s="96" t="s">
        <v>28</v>
      </c>
      <c r="B36" s="97"/>
      <c r="C36" s="90">
        <f>C21+C22+C23+C26+C27+C28+C29+C30+C31+C32+C33+C34+C35</f>
        <v>3597337</v>
      </c>
      <c r="D36" s="90">
        <f>D21+D22+D23+D26+D27+D28+D29+D30+D31+D32+D33+D34+D35</f>
        <v>32554545.550000001</v>
      </c>
      <c r="E36" s="90">
        <f>E21+E22+E23+E24+E25+E26</f>
        <v>190830614.25</v>
      </c>
      <c r="F36" s="91"/>
      <c r="G36" s="27"/>
      <c r="H36" s="27"/>
      <c r="I36" s="27"/>
      <c r="J36" s="79"/>
      <c r="K36" s="72"/>
      <c r="L36" s="92"/>
    </row>
    <row r="37" spans="1:12" s="12" customFormat="1" ht="27" customHeight="1" thickBot="1" x14ac:dyDescent="0.25">
      <c r="A37" s="109" t="s">
        <v>46</v>
      </c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1"/>
    </row>
    <row r="38" spans="1:12" s="73" customFormat="1" ht="42" customHeight="1" x14ac:dyDescent="0.2">
      <c r="A38" s="112">
        <v>2481</v>
      </c>
      <c r="B38" s="113">
        <v>45796</v>
      </c>
      <c r="C38" s="114">
        <v>767985.64</v>
      </c>
      <c r="D38" s="114">
        <v>0</v>
      </c>
      <c r="E38" s="114">
        <v>0</v>
      </c>
      <c r="F38" s="115" t="s">
        <v>22</v>
      </c>
      <c r="G38" s="93">
        <v>974</v>
      </c>
      <c r="H38" s="94" t="s">
        <v>40</v>
      </c>
      <c r="I38" s="93" t="s">
        <v>59</v>
      </c>
      <c r="J38" s="93">
        <v>612</v>
      </c>
      <c r="K38" s="184">
        <v>422307.64</v>
      </c>
      <c r="L38" s="116" t="s">
        <v>77</v>
      </c>
    </row>
    <row r="39" spans="1:12" s="73" customFormat="1" ht="35.25" customHeight="1" x14ac:dyDescent="0.2">
      <c r="A39" s="112"/>
      <c r="B39" s="113"/>
      <c r="C39" s="114"/>
      <c r="D39" s="114"/>
      <c r="E39" s="114"/>
      <c r="F39" s="115"/>
      <c r="G39" s="77">
        <v>957</v>
      </c>
      <c r="H39" s="78" t="s">
        <v>40</v>
      </c>
      <c r="I39" s="77" t="s">
        <v>60</v>
      </c>
      <c r="J39" s="77">
        <v>612</v>
      </c>
      <c r="K39" s="185">
        <v>345678</v>
      </c>
      <c r="L39" s="116"/>
    </row>
    <row r="40" spans="1:12" s="74" customFormat="1" ht="62.25" customHeight="1" x14ac:dyDescent="0.2">
      <c r="A40" s="66">
        <v>2518</v>
      </c>
      <c r="B40" s="76">
        <v>45803</v>
      </c>
      <c r="C40" s="67">
        <v>2378312</v>
      </c>
      <c r="D40" s="67">
        <v>0</v>
      </c>
      <c r="E40" s="67">
        <v>0</v>
      </c>
      <c r="F40" s="68" t="s">
        <v>22</v>
      </c>
      <c r="G40" s="69" t="s">
        <v>11</v>
      </c>
      <c r="H40" s="69" t="s">
        <v>23</v>
      </c>
      <c r="I40" s="69" t="s">
        <v>58</v>
      </c>
      <c r="J40" s="66">
        <v>612</v>
      </c>
      <c r="K40" s="186">
        <v>2378312</v>
      </c>
      <c r="L40" s="71" t="s">
        <v>81</v>
      </c>
    </row>
    <row r="41" spans="1:12" s="74" customFormat="1" ht="87" customHeight="1" x14ac:dyDescent="0.2">
      <c r="A41" s="66">
        <v>2584</v>
      </c>
      <c r="B41" s="76">
        <v>45806</v>
      </c>
      <c r="C41" s="67">
        <v>43820346.450000003</v>
      </c>
      <c r="D41" s="67">
        <v>0</v>
      </c>
      <c r="E41" s="67">
        <v>0</v>
      </c>
      <c r="F41" s="68" t="s">
        <v>64</v>
      </c>
      <c r="G41" s="69" t="s">
        <v>16</v>
      </c>
      <c r="H41" s="69" t="s">
        <v>26</v>
      </c>
      <c r="I41" s="69" t="s">
        <v>65</v>
      </c>
      <c r="J41" s="66">
        <v>414</v>
      </c>
      <c r="K41" s="186">
        <v>43820346.450000003</v>
      </c>
      <c r="L41" s="71" t="s">
        <v>78</v>
      </c>
    </row>
    <row r="42" spans="1:12" s="12" customFormat="1" ht="44.25" customHeight="1" x14ac:dyDescent="0.2">
      <c r="A42" s="104">
        <v>2544</v>
      </c>
      <c r="B42" s="99">
        <v>45803</v>
      </c>
      <c r="C42" s="102">
        <v>-26825328.739999998</v>
      </c>
      <c r="D42" s="102">
        <v>0</v>
      </c>
      <c r="E42" s="102">
        <v>0</v>
      </c>
      <c r="F42" s="124" t="s">
        <v>61</v>
      </c>
      <c r="G42" s="17" t="s">
        <v>11</v>
      </c>
      <c r="H42" s="17" t="s">
        <v>23</v>
      </c>
      <c r="I42" s="17" t="s">
        <v>62</v>
      </c>
      <c r="J42" s="18">
        <v>612</v>
      </c>
      <c r="K42" s="187">
        <v>-7078270.2000000002</v>
      </c>
      <c r="L42" s="128" t="s">
        <v>82</v>
      </c>
    </row>
    <row r="43" spans="1:12" s="12" customFormat="1" ht="36" customHeight="1" x14ac:dyDescent="0.2">
      <c r="A43" s="105"/>
      <c r="B43" s="100"/>
      <c r="C43" s="103"/>
      <c r="D43" s="103"/>
      <c r="E43" s="103"/>
      <c r="F43" s="125"/>
      <c r="G43" s="17" t="s">
        <v>11</v>
      </c>
      <c r="H43" s="17" t="s">
        <v>52</v>
      </c>
      <c r="I43" s="17" t="s">
        <v>63</v>
      </c>
      <c r="J43" s="18">
        <v>612</v>
      </c>
      <c r="K43" s="187">
        <v>-19747058.539999999</v>
      </c>
      <c r="L43" s="129"/>
    </row>
    <row r="44" spans="1:12" s="12" customFormat="1" ht="36" customHeight="1" x14ac:dyDescent="0.2">
      <c r="A44" s="135" t="s">
        <v>67</v>
      </c>
      <c r="B44" s="98">
        <v>45807</v>
      </c>
      <c r="C44" s="101">
        <v>3532084</v>
      </c>
      <c r="D44" s="101">
        <v>0</v>
      </c>
      <c r="E44" s="101">
        <v>0</v>
      </c>
      <c r="F44" s="123" t="s">
        <v>68</v>
      </c>
      <c r="G44" s="17" t="s">
        <v>17</v>
      </c>
      <c r="H44" s="17" t="s">
        <v>69</v>
      </c>
      <c r="I44" s="17" t="s">
        <v>70</v>
      </c>
      <c r="J44" s="80">
        <v>612</v>
      </c>
      <c r="K44" s="183">
        <v>434404</v>
      </c>
      <c r="L44" s="126" t="s">
        <v>83</v>
      </c>
    </row>
    <row r="45" spans="1:12" s="12" customFormat="1" ht="36" customHeight="1" x14ac:dyDescent="0.2">
      <c r="A45" s="136"/>
      <c r="B45" s="99"/>
      <c r="C45" s="102"/>
      <c r="D45" s="102"/>
      <c r="E45" s="102"/>
      <c r="F45" s="124"/>
      <c r="G45" s="17" t="s">
        <v>17</v>
      </c>
      <c r="H45" s="17" t="s">
        <v>39</v>
      </c>
      <c r="I45" s="17" t="s">
        <v>71</v>
      </c>
      <c r="J45" s="80">
        <v>612</v>
      </c>
      <c r="K45" s="183">
        <v>933300</v>
      </c>
      <c r="L45" s="126"/>
    </row>
    <row r="46" spans="1:12" s="12" customFormat="1" ht="36" customHeight="1" x14ac:dyDescent="0.2">
      <c r="A46" s="136"/>
      <c r="B46" s="99"/>
      <c r="C46" s="102"/>
      <c r="D46" s="102"/>
      <c r="E46" s="102"/>
      <c r="F46" s="124"/>
      <c r="G46" s="17" t="s">
        <v>11</v>
      </c>
      <c r="H46" s="17" t="s">
        <v>12</v>
      </c>
      <c r="I46" s="17" t="s">
        <v>72</v>
      </c>
      <c r="J46" s="80">
        <v>622</v>
      </c>
      <c r="K46" s="183">
        <v>916091</v>
      </c>
      <c r="L46" s="126"/>
    </row>
    <row r="47" spans="1:12" s="12" customFormat="1" ht="36" customHeight="1" x14ac:dyDescent="0.2">
      <c r="A47" s="136"/>
      <c r="B47" s="99"/>
      <c r="C47" s="102"/>
      <c r="D47" s="102"/>
      <c r="E47" s="102"/>
      <c r="F47" s="124"/>
      <c r="G47" s="17" t="s">
        <v>11</v>
      </c>
      <c r="H47" s="17" t="s">
        <v>52</v>
      </c>
      <c r="I47" s="17" t="s">
        <v>73</v>
      </c>
      <c r="J47" s="80">
        <v>612</v>
      </c>
      <c r="K47" s="183">
        <v>622953</v>
      </c>
      <c r="L47" s="126"/>
    </row>
    <row r="48" spans="1:12" s="12" customFormat="1" ht="36" customHeight="1" x14ac:dyDescent="0.2">
      <c r="A48" s="136"/>
      <c r="B48" s="99"/>
      <c r="C48" s="102"/>
      <c r="D48" s="102"/>
      <c r="E48" s="102"/>
      <c r="F48" s="124"/>
      <c r="G48" s="17" t="s">
        <v>11</v>
      </c>
      <c r="H48" s="17" t="s">
        <v>23</v>
      </c>
      <c r="I48" s="17" t="s">
        <v>74</v>
      </c>
      <c r="J48" s="80">
        <v>612</v>
      </c>
      <c r="K48" s="183">
        <v>625336</v>
      </c>
      <c r="L48" s="126"/>
    </row>
    <row r="49" spans="1:187" s="35" customFormat="1" ht="30" customHeight="1" x14ac:dyDescent="0.2">
      <c r="A49" s="134" t="s">
        <v>47</v>
      </c>
      <c r="B49" s="134"/>
      <c r="C49" s="41">
        <f>C38+C40+C42+C41+C44</f>
        <v>23673399.350000005</v>
      </c>
      <c r="D49" s="41">
        <f>D38+D40+D42</f>
        <v>0</v>
      </c>
      <c r="E49" s="41">
        <f>E38+E40+E42</f>
        <v>0</v>
      </c>
      <c r="F49" s="42"/>
      <c r="G49" s="16"/>
      <c r="H49" s="16"/>
      <c r="I49" s="16"/>
      <c r="J49" s="20"/>
      <c r="K49" s="69"/>
      <c r="L49" s="42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8"/>
      <c r="BW49" s="38"/>
      <c r="BX49" s="38"/>
      <c r="BY49" s="38"/>
      <c r="BZ49" s="38"/>
      <c r="CA49" s="38"/>
      <c r="CB49" s="38"/>
      <c r="CC49" s="38"/>
      <c r="CD49" s="38"/>
      <c r="CE49" s="38"/>
      <c r="CF49" s="38"/>
      <c r="CG49" s="38"/>
      <c r="CH49" s="38"/>
      <c r="CI49" s="38"/>
      <c r="CJ49" s="38"/>
      <c r="CK49" s="38"/>
      <c r="CL49" s="38"/>
      <c r="CM49" s="38"/>
      <c r="CN49" s="38"/>
      <c r="CO49" s="38"/>
      <c r="CP49" s="38"/>
      <c r="CQ49" s="38"/>
      <c r="CR49" s="38"/>
      <c r="CS49" s="38"/>
      <c r="CT49" s="38"/>
      <c r="CU49" s="38"/>
      <c r="CV49" s="38"/>
      <c r="CW49" s="38"/>
      <c r="CX49" s="38"/>
      <c r="CY49" s="38"/>
      <c r="CZ49" s="38"/>
      <c r="DA49" s="38"/>
      <c r="DB49" s="38"/>
      <c r="DC49" s="38"/>
      <c r="DD49" s="38"/>
      <c r="DE49" s="38"/>
      <c r="DF49" s="38"/>
      <c r="DG49" s="38"/>
      <c r="DH49" s="38"/>
      <c r="DI49" s="38"/>
      <c r="DJ49" s="38"/>
      <c r="DK49" s="38"/>
      <c r="DL49" s="38"/>
      <c r="DM49" s="38"/>
      <c r="DN49" s="38"/>
      <c r="DO49" s="38"/>
      <c r="DP49" s="38"/>
      <c r="DQ49" s="38"/>
      <c r="DR49" s="38"/>
      <c r="DS49" s="38"/>
      <c r="DT49" s="38"/>
      <c r="DU49" s="38"/>
      <c r="DV49" s="38"/>
      <c r="DW49" s="38"/>
      <c r="DX49" s="38"/>
      <c r="DY49" s="38"/>
      <c r="DZ49" s="38"/>
      <c r="EA49" s="38"/>
      <c r="EB49" s="38"/>
      <c r="EC49" s="38"/>
      <c r="ED49" s="38"/>
      <c r="EE49" s="38"/>
      <c r="EF49" s="38"/>
      <c r="EG49" s="38"/>
      <c r="EH49" s="38"/>
      <c r="EI49" s="38"/>
      <c r="EJ49" s="38"/>
      <c r="EK49" s="38"/>
      <c r="EL49" s="38"/>
      <c r="EM49" s="38"/>
      <c r="EN49" s="38"/>
      <c r="EO49" s="38"/>
      <c r="EP49" s="38"/>
      <c r="EQ49" s="38"/>
      <c r="ER49" s="38"/>
      <c r="ES49" s="38"/>
      <c r="ET49" s="38"/>
      <c r="EU49" s="38"/>
      <c r="EV49" s="38"/>
      <c r="EW49" s="38"/>
      <c r="EX49" s="38"/>
      <c r="EY49" s="38"/>
      <c r="EZ49" s="38"/>
      <c r="FA49" s="38"/>
      <c r="FB49" s="38"/>
      <c r="FC49" s="38"/>
      <c r="FD49" s="38"/>
      <c r="FE49" s="38"/>
      <c r="FF49" s="38"/>
      <c r="FG49" s="38"/>
      <c r="FH49" s="38"/>
      <c r="FI49" s="38"/>
      <c r="FJ49" s="38"/>
      <c r="FK49" s="38"/>
      <c r="FL49" s="38"/>
      <c r="FM49" s="38"/>
      <c r="FN49" s="38"/>
      <c r="FO49" s="38"/>
      <c r="FP49" s="38"/>
      <c r="FQ49" s="38"/>
      <c r="FR49" s="38"/>
      <c r="FS49" s="38"/>
      <c r="FT49" s="38"/>
      <c r="FU49" s="38"/>
      <c r="FV49" s="38"/>
      <c r="FW49" s="38"/>
      <c r="FX49" s="38"/>
      <c r="FY49" s="38"/>
      <c r="FZ49" s="38"/>
      <c r="GA49" s="38"/>
      <c r="GB49" s="38"/>
      <c r="GC49" s="38"/>
      <c r="GD49" s="38"/>
      <c r="GE49" s="39"/>
    </row>
    <row r="50" spans="1:187" s="44" customFormat="1" ht="37.5" customHeight="1" x14ac:dyDescent="0.2">
      <c r="A50" s="95" t="s">
        <v>13</v>
      </c>
      <c r="B50" s="95"/>
      <c r="C50" s="41">
        <f>+C19+C36+C49</f>
        <v>36633538.350000009</v>
      </c>
      <c r="D50" s="41">
        <f>+D13+D36+D49</f>
        <v>32554545.550000001</v>
      </c>
      <c r="E50" s="41">
        <f>+E13+E36+E49</f>
        <v>190830614.25</v>
      </c>
      <c r="F50" s="43"/>
      <c r="G50" s="42"/>
      <c r="H50" s="42"/>
      <c r="I50" s="42"/>
      <c r="J50" s="42"/>
      <c r="K50" s="88"/>
      <c r="L50" s="43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48"/>
    </row>
    <row r="51" spans="1:187" s="11" customFormat="1" ht="45" hidden="1" customHeight="1" x14ac:dyDescent="0.3">
      <c r="A51" s="168"/>
      <c r="B51" s="169"/>
      <c r="C51" s="82"/>
      <c r="D51" s="81"/>
      <c r="E51" s="81"/>
      <c r="F51" s="24"/>
      <c r="G51" s="45"/>
      <c r="H51" s="45"/>
      <c r="I51" s="45"/>
      <c r="J51" s="45"/>
      <c r="K51" s="89"/>
      <c r="L51" s="24"/>
    </row>
    <row r="52" spans="1:187" s="11" customFormat="1" ht="21" customHeight="1" x14ac:dyDescent="0.25">
      <c r="A52" s="21"/>
      <c r="B52" s="22"/>
      <c r="C52" s="23"/>
      <c r="D52" s="7"/>
      <c r="E52" s="7"/>
      <c r="F52" s="24"/>
      <c r="G52" s="46"/>
      <c r="H52" s="47"/>
      <c r="I52" s="47"/>
      <c r="J52" s="47"/>
      <c r="K52" s="89"/>
      <c r="L52" s="24"/>
    </row>
  </sheetData>
  <mergeCells count="79">
    <mergeCell ref="A51:B51"/>
    <mergeCell ref="A6:L6"/>
    <mergeCell ref="A7:A8"/>
    <mergeCell ref="H7:H8"/>
    <mergeCell ref="I7:I8"/>
    <mergeCell ref="J7:J8"/>
    <mergeCell ref="L7:L8"/>
    <mergeCell ref="G7:G8"/>
    <mergeCell ref="F7:F8"/>
    <mergeCell ref="B7:B8"/>
    <mergeCell ref="C7:C8"/>
    <mergeCell ref="D7:D8"/>
    <mergeCell ref="E7:E8"/>
    <mergeCell ref="F9:F10"/>
    <mergeCell ref="L9:L10"/>
    <mergeCell ref="A14:L14"/>
    <mergeCell ref="B15:B18"/>
    <mergeCell ref="A15:A18"/>
    <mergeCell ref="A2:L2"/>
    <mergeCell ref="D3:F3"/>
    <mergeCell ref="A4:E4"/>
    <mergeCell ref="F4:F5"/>
    <mergeCell ref="G4:G5"/>
    <mergeCell ref="H4:H5"/>
    <mergeCell ref="L4:L5"/>
    <mergeCell ref="I4:I5"/>
    <mergeCell ref="J4:J5"/>
    <mergeCell ref="K4:K5"/>
    <mergeCell ref="A13:B13"/>
    <mergeCell ref="F13:L13"/>
    <mergeCell ref="A9:A10"/>
    <mergeCell ref="B9:B10"/>
    <mergeCell ref="C9:C10"/>
    <mergeCell ref="D9:D10"/>
    <mergeCell ref="E9:E10"/>
    <mergeCell ref="F42:F43"/>
    <mergeCell ref="L42:L43"/>
    <mergeCell ref="E42:E43"/>
    <mergeCell ref="A49:B49"/>
    <mergeCell ref="C42:C43"/>
    <mergeCell ref="A44:A48"/>
    <mergeCell ref="B44:B48"/>
    <mergeCell ref="C44:C48"/>
    <mergeCell ref="D44:D48"/>
    <mergeCell ref="E44:E48"/>
    <mergeCell ref="F44:F48"/>
    <mergeCell ref="L44:L48"/>
    <mergeCell ref="L15:L18"/>
    <mergeCell ref="A27:A35"/>
    <mergeCell ref="B27:B35"/>
    <mergeCell ref="F27:F35"/>
    <mergeCell ref="L27:L35"/>
    <mergeCell ref="L23:L25"/>
    <mergeCell ref="E23:E25"/>
    <mergeCell ref="F23:F25"/>
    <mergeCell ref="D23:D25"/>
    <mergeCell ref="A20:L20"/>
    <mergeCell ref="C27:C35"/>
    <mergeCell ref="A19:B19"/>
    <mergeCell ref="F15:F18"/>
    <mergeCell ref="E15:E18"/>
    <mergeCell ref="D15:D18"/>
    <mergeCell ref="C15:C18"/>
    <mergeCell ref="A50:B50"/>
    <mergeCell ref="A36:B36"/>
    <mergeCell ref="B23:B25"/>
    <mergeCell ref="C23:C25"/>
    <mergeCell ref="A42:A43"/>
    <mergeCell ref="B42:B43"/>
    <mergeCell ref="A23:A25"/>
    <mergeCell ref="A37:L37"/>
    <mergeCell ref="A38:A39"/>
    <mergeCell ref="B38:B39"/>
    <mergeCell ref="C38:C39"/>
    <mergeCell ref="D38:D39"/>
    <mergeCell ref="E38:E39"/>
    <mergeCell ref="F38:F39"/>
    <mergeCell ref="L38:L39"/>
    <mergeCell ref="D42:D43"/>
  </mergeCells>
  <phoneticPr fontId="7" type="noConversion"/>
  <pageMargins left="0.78740157480314965" right="0.39370078740157483" top="0.98425196850393704" bottom="0.19685039370078741" header="0" footer="0"/>
  <pageSetup paperSize="9" scale="3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Апрель</vt:lpstr>
      <vt:lpstr>Апрель!Заголовки_для_печати</vt:lpstr>
      <vt:lpstr>Апрель!Область_печати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fin02</cp:lastModifiedBy>
  <cp:lastPrinted>2025-06-03T04:16:52Z</cp:lastPrinted>
  <dcterms:created xsi:type="dcterms:W3CDTF">2022-09-12T04:55:34Z</dcterms:created>
  <dcterms:modified xsi:type="dcterms:W3CDTF">2025-06-03T04:17:50Z</dcterms:modified>
</cp:coreProperties>
</file>